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que\Documents\Veronique New\Website\Sunday Chronicles\"/>
    </mc:Choice>
  </mc:AlternateContent>
  <bookViews>
    <workbookView xWindow="0" yWindow="0" windowWidth="23040" windowHeight="9408"/>
  </bookViews>
  <sheets>
    <sheet name="Power Curv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B18" i="1"/>
  <c r="B19" i="1" s="1"/>
  <c r="E17" i="1"/>
  <c r="G17" i="1" s="1"/>
  <c r="B3" i="1"/>
  <c r="D17" i="1" s="1"/>
  <c r="C17" i="1" s="1"/>
  <c r="C2" i="1"/>
  <c r="F19" i="1" l="1"/>
  <c r="H19" i="1" s="1"/>
  <c r="B20" i="1"/>
  <c r="E19" i="1"/>
  <c r="G19" i="1" s="1"/>
  <c r="D19" i="1"/>
  <c r="C19" i="1" s="1"/>
  <c r="F18" i="1"/>
  <c r="H18" i="1" s="1"/>
  <c r="F17" i="1"/>
  <c r="H17" i="1" s="1"/>
  <c r="D18" i="1"/>
  <c r="C18" i="1" s="1"/>
  <c r="E18" i="1"/>
  <c r="G18" i="1" s="1"/>
  <c r="F20" i="1" l="1"/>
  <c r="H20" i="1" s="1"/>
  <c r="D20" i="1"/>
  <c r="C20" i="1" s="1"/>
  <c r="B21" i="1"/>
  <c r="E20" i="1"/>
  <c r="G20" i="1" s="1"/>
  <c r="D21" i="1" l="1"/>
  <c r="C21" i="1" s="1"/>
  <c r="E21" i="1"/>
  <c r="G21" i="1" s="1"/>
  <c r="B22" i="1"/>
  <c r="F21" i="1"/>
  <c r="H21" i="1" s="1"/>
  <c r="B23" i="1" l="1"/>
  <c r="E22" i="1"/>
  <c r="G22" i="1" s="1"/>
  <c r="D22" i="1"/>
  <c r="C22" i="1" s="1"/>
  <c r="F22" i="1"/>
  <c r="H22" i="1" s="1"/>
  <c r="F23" i="1" l="1"/>
  <c r="H23" i="1" s="1"/>
  <c r="B24" i="1"/>
  <c r="E23" i="1"/>
  <c r="G23" i="1" s="1"/>
  <c r="D23" i="1"/>
  <c r="C23" i="1" s="1"/>
  <c r="D24" i="1" l="1"/>
  <c r="C24" i="1" s="1"/>
  <c r="F24" i="1"/>
  <c r="H24" i="1" s="1"/>
  <c r="B25" i="1"/>
  <c r="E24" i="1"/>
  <c r="G24" i="1" s="1"/>
  <c r="D25" i="1" l="1"/>
  <c r="C25" i="1" s="1"/>
  <c r="E25" i="1"/>
  <c r="G25" i="1" s="1"/>
  <c r="B26" i="1"/>
  <c r="F25" i="1"/>
  <c r="H25" i="1" s="1"/>
  <c r="B27" i="1" l="1"/>
  <c r="E26" i="1"/>
  <c r="G26" i="1" s="1"/>
  <c r="D26" i="1"/>
  <c r="C26" i="1" s="1"/>
  <c r="F26" i="1"/>
  <c r="H26" i="1" s="1"/>
  <c r="F27" i="1" l="1"/>
  <c r="H27" i="1" s="1"/>
  <c r="B28" i="1"/>
  <c r="E27" i="1"/>
  <c r="G27" i="1" s="1"/>
  <c r="D27" i="1"/>
  <c r="C27" i="1" s="1"/>
  <c r="F28" i="1" l="1"/>
  <c r="H28" i="1" s="1"/>
  <c r="D28" i="1"/>
  <c r="C28" i="1" s="1"/>
  <c r="B29" i="1"/>
  <c r="E28" i="1"/>
  <c r="G28" i="1" s="1"/>
  <c r="D29" i="1" l="1"/>
  <c r="C29" i="1" s="1"/>
  <c r="B30" i="1"/>
  <c r="E29" i="1"/>
  <c r="G29" i="1" s="1"/>
  <c r="F29" i="1"/>
  <c r="H29" i="1" s="1"/>
  <c r="B31" i="1" l="1"/>
  <c r="E30" i="1"/>
  <c r="G30" i="1" s="1"/>
  <c r="D30" i="1"/>
  <c r="C30" i="1" s="1"/>
  <c r="F30" i="1"/>
  <c r="H30" i="1" s="1"/>
  <c r="F31" i="1" l="1"/>
  <c r="H31" i="1" s="1"/>
  <c r="B32" i="1"/>
  <c r="E31" i="1"/>
  <c r="G31" i="1" s="1"/>
  <c r="D31" i="1"/>
  <c r="C31" i="1" s="1"/>
  <c r="F32" i="1" l="1"/>
  <c r="H32" i="1" s="1"/>
  <c r="D32" i="1"/>
  <c r="C32" i="1" s="1"/>
  <c r="B33" i="1"/>
  <c r="E32" i="1"/>
  <c r="G32" i="1" s="1"/>
  <c r="D33" i="1" l="1"/>
  <c r="C33" i="1" s="1"/>
  <c r="E33" i="1"/>
  <c r="G33" i="1" s="1"/>
  <c r="F33" i="1"/>
  <c r="H33" i="1" s="1"/>
</calcChain>
</file>

<file path=xl/sharedStrings.xml><?xml version="1.0" encoding="utf-8"?>
<sst xmlns="http://schemas.openxmlformats.org/spreadsheetml/2006/main" count="48" uniqueCount="46">
  <si>
    <t>RAND</t>
  </si>
  <si>
    <t>random probability</t>
  </si>
  <si>
    <t>standard error (SE) &lt;- standard deviation SD</t>
  </si>
  <si>
    <t>alpha (error chance)</t>
  </si>
  <si>
    <t>Confidence</t>
  </si>
  <si>
    <t>NORM.DIST (x, mean, standard dev, true/false)</t>
  </si>
  <si>
    <t>SE = SD/SQrt n</t>
  </si>
  <si>
    <t>critical z</t>
  </si>
  <si>
    <t>(z value or the number of SE around the mean in a normal distribution)</t>
  </si>
  <si>
    <t>returns the probability of finding x</t>
  </si>
  <si>
    <t>p. 22</t>
  </si>
  <si>
    <t>p. 25</t>
  </si>
  <si>
    <t>Alpha/ Type I error = chance for creating false difference</t>
  </si>
  <si>
    <t>NORM.INV (probability, mean, standard devP</t>
  </si>
  <si>
    <t xml:space="preserve">SE units are also called z-values in normal distribution </t>
  </si>
  <si>
    <t xml:space="preserve">Beta/ Type II error = chance of missing a real difference </t>
  </si>
  <si>
    <t>up curve</t>
  </si>
  <si>
    <t>returns the number</t>
  </si>
  <si>
    <t>or t-values in Students' t-distribution</t>
  </si>
  <si>
    <r>
      <t>Power (1-</t>
    </r>
    <r>
      <rPr>
        <sz val="11"/>
        <color theme="1"/>
        <rFont val="Calibri"/>
        <family val="2"/>
      </rPr>
      <t>β) = chance for detecting a real difference</t>
    </r>
  </si>
  <si>
    <t>down curve</t>
  </si>
  <si>
    <t>p. 27</t>
  </si>
  <si>
    <t>Example of Type I error: data suggests to you that the coin is not fair but it really is</t>
  </si>
  <si>
    <t>70% confident = 1 SE</t>
  </si>
  <si>
    <t>To reduce the chance of happening, you lower the alpha</t>
  </si>
  <si>
    <t>90% confident = 1.65 SE</t>
  </si>
  <si>
    <t>95% confident = 1.96 SE</t>
  </si>
  <si>
    <t>Example of Type II error: the coin was actually unfair but you did not have enough data to catch it</t>
  </si>
  <si>
    <t>97.5% confident = 2.25 SE</t>
  </si>
  <si>
    <t>To reduce the chance of this happening, you raise the sample size</t>
  </si>
  <si>
    <t>99.7% confident = 3 SE</t>
  </si>
  <si>
    <t>SE units or</t>
  </si>
  <si>
    <t>z-values</t>
  </si>
  <si>
    <r>
      <t>power (1-</t>
    </r>
    <r>
      <rPr>
        <sz val="11"/>
        <color theme="1"/>
        <rFont val="Calibri"/>
        <family val="2"/>
      </rPr>
      <t>β)</t>
    </r>
  </si>
  <si>
    <t>beta</t>
  </si>
  <si>
    <t>CONFIDENCE (alpha error, SD, sample size)</t>
  </si>
  <si>
    <t>supposedly Excel transform SD to SE</t>
  </si>
  <si>
    <t>p. 30</t>
  </si>
  <si>
    <t>NORMSINV(alpha)</t>
  </si>
  <si>
    <t>returns z-value (or SE) for specific alpha error</t>
  </si>
  <si>
    <t>NORMSDIST(z-value)</t>
  </si>
  <si>
    <t>returns probability</t>
  </si>
  <si>
    <t>Unlikely cases</t>
  </si>
  <si>
    <t>Fair coin</t>
  </si>
  <si>
    <t>Unfair coin</t>
  </si>
  <si>
    <t>=5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</si>
</sst>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9" fontId="0" fillId="0" borderId="0" xfId="0" applyNumberFormat="1"/>
    <xf numFmtId="2" fontId="0" fillId="0" borderId="0" xfId="0" applyNumberFormat="1"/>
    <xf numFmtId="0" fontId="0" fillId="2" borderId="0" xfId="0" applyFill="1" applyAlignment="1">
      <alignment horizontal="right"/>
    </xf>
    <xf numFmtId="10" fontId="0" fillId="0" borderId="0" xfId="0" applyNumberFormat="1"/>
    <xf numFmtId="10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quotePrefix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'Power Curves'!$C$16</c:f>
              <c:strCache>
                <c:ptCount val="1"/>
                <c:pt idx="0">
                  <c:v>power (1-β)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'Power Curves'!$B$17:$B$33</c:f>
              <c:numCache>
                <c:formatCode>General</c:formatCode>
                <c:ptCount val="17"/>
                <c:pt idx="0">
                  <c:v>-4</c:v>
                </c:pt>
                <c:pt idx="1">
                  <c:v>-3.5</c:v>
                </c:pt>
                <c:pt idx="2">
                  <c:v>-3</c:v>
                </c:pt>
                <c:pt idx="3">
                  <c:v>-2.5</c:v>
                </c:pt>
                <c:pt idx="4">
                  <c:v>-2</c:v>
                </c:pt>
                <c:pt idx="5">
                  <c:v>-1.5</c:v>
                </c:pt>
                <c:pt idx="6">
                  <c:v>-1</c:v>
                </c:pt>
                <c:pt idx="7">
                  <c:v>-0.5</c:v>
                </c:pt>
                <c:pt idx="8">
                  <c:v>0</c:v>
                </c:pt>
                <c:pt idx="9">
                  <c:v>0.5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</c:numCache>
            </c:numRef>
          </c:cat>
          <c:val>
            <c:numRef>
              <c:f>'Power Curves'!$C$17:$C$33</c:f>
              <c:numCache>
                <c:formatCode>0.00%</c:formatCode>
                <c:ptCount val="17"/>
                <c:pt idx="0">
                  <c:v>0.97932663190257563</c:v>
                </c:pt>
                <c:pt idx="1">
                  <c:v>0.93822423645357333</c:v>
                </c:pt>
                <c:pt idx="2">
                  <c:v>0.85083876832705618</c:v>
                </c:pt>
                <c:pt idx="3">
                  <c:v>0.70541800111380037</c:v>
                </c:pt>
                <c:pt idx="4">
                  <c:v>0.51600527397617491</c:v>
                </c:pt>
                <c:pt idx="5">
                  <c:v>0.32304115977680503</c:v>
                </c:pt>
                <c:pt idx="6">
                  <c:v>0.17007504575308752</c:v>
                </c:pt>
                <c:pt idx="7">
                  <c:v>7.9097534160596616E-2</c:v>
                </c:pt>
                <c:pt idx="8">
                  <c:v>5.0000000000000044E-2</c:v>
                </c:pt>
                <c:pt idx="9">
                  <c:v>7.9097534160596616E-2</c:v>
                </c:pt>
                <c:pt idx="10">
                  <c:v>0.17007504575308752</c:v>
                </c:pt>
                <c:pt idx="11">
                  <c:v>0.32304115977680503</c:v>
                </c:pt>
                <c:pt idx="12">
                  <c:v>0.51600527397617491</c:v>
                </c:pt>
                <c:pt idx="13">
                  <c:v>0.70541800111380037</c:v>
                </c:pt>
                <c:pt idx="14">
                  <c:v>0.85083876832705629</c:v>
                </c:pt>
                <c:pt idx="15">
                  <c:v>0.93822423645357333</c:v>
                </c:pt>
                <c:pt idx="16">
                  <c:v>0.97932663190257574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'Power Curves'!$D$16</c:f>
              <c:strCache>
                <c:ptCount val="1"/>
                <c:pt idx="0">
                  <c:v>beta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'Power Curves'!$B$17:$B$33</c:f>
              <c:numCache>
                <c:formatCode>General</c:formatCode>
                <c:ptCount val="17"/>
                <c:pt idx="0">
                  <c:v>-4</c:v>
                </c:pt>
                <c:pt idx="1">
                  <c:v>-3.5</c:v>
                </c:pt>
                <c:pt idx="2">
                  <c:v>-3</c:v>
                </c:pt>
                <c:pt idx="3">
                  <c:v>-2.5</c:v>
                </c:pt>
                <c:pt idx="4">
                  <c:v>-2</c:v>
                </c:pt>
                <c:pt idx="5">
                  <c:v>-1.5</c:v>
                </c:pt>
                <c:pt idx="6">
                  <c:v>-1</c:v>
                </c:pt>
                <c:pt idx="7">
                  <c:v>-0.5</c:v>
                </c:pt>
                <c:pt idx="8">
                  <c:v>0</c:v>
                </c:pt>
                <c:pt idx="9">
                  <c:v>0.5</c:v>
                </c:pt>
                <c:pt idx="10">
                  <c:v>1</c:v>
                </c:pt>
                <c:pt idx="11">
                  <c:v>1.5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</c:numCache>
            </c:numRef>
          </c:cat>
          <c:val>
            <c:numRef>
              <c:f>'Power Curves'!$D$17:$D$33</c:f>
              <c:numCache>
                <c:formatCode>0.00%</c:formatCode>
                <c:ptCount val="17"/>
                <c:pt idx="0">
                  <c:v>2.0673368097424327E-2</c:v>
                </c:pt>
                <c:pt idx="1">
                  <c:v>6.1775763546426721E-2</c:v>
                </c:pt>
                <c:pt idx="2">
                  <c:v>0.14916123167294379</c:v>
                </c:pt>
                <c:pt idx="3">
                  <c:v>0.29458199888619963</c:v>
                </c:pt>
                <c:pt idx="4">
                  <c:v>0.48399472602382509</c:v>
                </c:pt>
                <c:pt idx="5">
                  <c:v>0.67695884022319497</c:v>
                </c:pt>
                <c:pt idx="6">
                  <c:v>0.82992495424691248</c:v>
                </c:pt>
                <c:pt idx="7">
                  <c:v>0.92090246583940338</c:v>
                </c:pt>
                <c:pt idx="8">
                  <c:v>0.95</c:v>
                </c:pt>
                <c:pt idx="9">
                  <c:v>0.92090246583940338</c:v>
                </c:pt>
                <c:pt idx="10">
                  <c:v>0.82992495424691248</c:v>
                </c:pt>
                <c:pt idx="11">
                  <c:v>0.67695884022319497</c:v>
                </c:pt>
                <c:pt idx="12">
                  <c:v>0.48399472602382509</c:v>
                </c:pt>
                <c:pt idx="13">
                  <c:v>0.29458199888619963</c:v>
                </c:pt>
                <c:pt idx="14">
                  <c:v>0.14916123167294371</c:v>
                </c:pt>
                <c:pt idx="15">
                  <c:v>6.1775763546426665E-2</c:v>
                </c:pt>
                <c:pt idx="16">
                  <c:v>2.0673368097424261E-2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444496"/>
        <c:axId val="431446848"/>
      </c:lineChart>
      <c:catAx>
        <c:axId val="43144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46848"/>
        <c:crosses val="autoZero"/>
        <c:auto val="1"/>
        <c:lblAlgn val="ctr"/>
        <c:lblOffset val="100"/>
        <c:noMultiLvlLbl val="0"/>
      </c:catAx>
      <c:valAx>
        <c:axId val="43144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4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21</xdr:row>
      <xdr:rowOff>121920</xdr:rowOff>
    </xdr:from>
    <xdr:to>
      <xdr:col>15</xdr:col>
      <xdr:colOff>838200</xdr:colOff>
      <xdr:row>36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mulations%20Part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n of Means"/>
      <sheetName val="Sampling and deviations"/>
      <sheetName val="Normal Distribution"/>
      <sheetName val="Normal Dist2"/>
      <sheetName val="Normal Dist3"/>
      <sheetName val="Normal Dist4 Population"/>
      <sheetName val="Confidence Margins"/>
      <sheetName val="Power Curv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C16" t="str">
            <v>power (1-β)</v>
          </cell>
          <cell r="D16" t="str">
            <v>beta</v>
          </cell>
        </row>
        <row r="17">
          <cell r="B17">
            <v>-4</v>
          </cell>
          <cell r="C17">
            <v>0.97932663190257563</v>
          </cell>
          <cell r="D17">
            <v>2.0673368097424327E-2</v>
          </cell>
        </row>
        <row r="18">
          <cell r="B18">
            <v>-3.5</v>
          </cell>
          <cell r="C18">
            <v>0.93822423645357333</v>
          </cell>
          <cell r="D18">
            <v>6.1775763546426721E-2</v>
          </cell>
        </row>
        <row r="19">
          <cell r="B19">
            <v>-3</v>
          </cell>
          <cell r="C19">
            <v>0.85083876832705618</v>
          </cell>
          <cell r="D19">
            <v>0.14916123167294379</v>
          </cell>
        </row>
        <row r="20">
          <cell r="B20">
            <v>-2.5</v>
          </cell>
          <cell r="C20">
            <v>0.70541800111380037</v>
          </cell>
          <cell r="D20">
            <v>0.29458199888619963</v>
          </cell>
        </row>
        <row r="21">
          <cell r="B21">
            <v>-2</v>
          </cell>
          <cell r="C21">
            <v>0.51600527397617491</v>
          </cell>
          <cell r="D21">
            <v>0.48399472602382509</v>
          </cell>
        </row>
        <row r="22">
          <cell r="B22">
            <v>-1.5</v>
          </cell>
          <cell r="C22">
            <v>0.32304115977680503</v>
          </cell>
          <cell r="D22">
            <v>0.67695884022319497</v>
          </cell>
        </row>
        <row r="23">
          <cell r="B23">
            <v>-1</v>
          </cell>
          <cell r="C23">
            <v>0.17007504575308752</v>
          </cell>
          <cell r="D23">
            <v>0.82992495424691248</v>
          </cell>
        </row>
        <row r="24">
          <cell r="B24">
            <v>-0.5</v>
          </cell>
          <cell r="C24">
            <v>7.9097534160596616E-2</v>
          </cell>
          <cell r="D24">
            <v>0.92090246583940338</v>
          </cell>
        </row>
        <row r="25">
          <cell r="B25">
            <v>0</v>
          </cell>
          <cell r="C25">
            <v>5.0000000000000044E-2</v>
          </cell>
          <cell r="D25">
            <v>0.95</v>
          </cell>
        </row>
        <row r="26">
          <cell r="B26">
            <v>0.5</v>
          </cell>
          <cell r="C26">
            <v>7.9097534160596616E-2</v>
          </cell>
          <cell r="D26">
            <v>0.92090246583940338</v>
          </cell>
        </row>
        <row r="27">
          <cell r="B27">
            <v>1</v>
          </cell>
          <cell r="C27">
            <v>0.17007504575308752</v>
          </cell>
          <cell r="D27">
            <v>0.82992495424691248</v>
          </cell>
        </row>
        <row r="28">
          <cell r="B28">
            <v>1.5</v>
          </cell>
          <cell r="C28">
            <v>0.32304115977680503</v>
          </cell>
          <cell r="D28">
            <v>0.67695884022319497</v>
          </cell>
        </row>
        <row r="29">
          <cell r="B29">
            <v>2</v>
          </cell>
          <cell r="C29">
            <v>0.51600527397617491</v>
          </cell>
          <cell r="D29">
            <v>0.48399472602382509</v>
          </cell>
        </row>
        <row r="30">
          <cell r="B30">
            <v>2.5</v>
          </cell>
          <cell r="C30">
            <v>0.70541800111380037</v>
          </cell>
          <cell r="D30">
            <v>0.29458199888619963</v>
          </cell>
        </row>
        <row r="31">
          <cell r="B31">
            <v>3</v>
          </cell>
          <cell r="C31">
            <v>0.85083876832705629</v>
          </cell>
          <cell r="D31">
            <v>0.14916123167294371</v>
          </cell>
        </row>
        <row r="32">
          <cell r="B32">
            <v>3.5</v>
          </cell>
          <cell r="C32">
            <v>0.93822423645357333</v>
          </cell>
          <cell r="D32">
            <v>6.1775763546426665E-2</v>
          </cell>
        </row>
        <row r="33">
          <cell r="B33">
            <v>4</v>
          </cell>
          <cell r="C33">
            <v>0.97932663190257574</v>
          </cell>
          <cell r="D33">
            <v>2.0673368097424261E-2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workbookViewId="0">
      <selection activeCell="B2" sqref="B2"/>
    </sheetView>
  </sheetViews>
  <sheetFormatPr defaultRowHeight="14.4" x14ac:dyDescent="0.3"/>
  <cols>
    <col min="3" max="3" width="10.21875" customWidth="1"/>
    <col min="4" max="4" width="13.6640625" customWidth="1"/>
    <col min="8" max="8" width="12" bestFit="1" customWidth="1"/>
    <col min="16" max="16" width="18" customWidth="1"/>
    <col min="17" max="17" width="12.88671875" customWidth="1"/>
  </cols>
  <sheetData>
    <row r="1" spans="1:20" x14ac:dyDescent="0.3">
      <c r="P1" t="s">
        <v>0</v>
      </c>
      <c r="Q1" t="s">
        <v>1</v>
      </c>
      <c r="T1" t="s">
        <v>2</v>
      </c>
    </row>
    <row r="2" spans="1:20" x14ac:dyDescent="0.3">
      <c r="A2" t="s">
        <v>3</v>
      </c>
      <c r="B2" s="1">
        <v>2.5000000000000001E-2</v>
      </c>
      <c r="C2" s="2">
        <f>1-2*B2</f>
        <v>0.95</v>
      </c>
      <c r="D2" t="s">
        <v>4</v>
      </c>
      <c r="P2" t="s">
        <v>5</v>
      </c>
      <c r="T2" t="s">
        <v>6</v>
      </c>
    </row>
    <row r="3" spans="1:20" x14ac:dyDescent="0.3">
      <c r="A3" t="s">
        <v>7</v>
      </c>
      <c r="B3" s="3">
        <f>ABS(NORMSINV(B2))</f>
        <v>1.9599639845400538</v>
      </c>
      <c r="D3" t="s">
        <v>8</v>
      </c>
      <c r="Q3" t="s">
        <v>9</v>
      </c>
      <c r="T3" t="s">
        <v>10</v>
      </c>
    </row>
    <row r="4" spans="1:20" x14ac:dyDescent="0.3">
      <c r="Q4" t="s">
        <v>11</v>
      </c>
    </row>
    <row r="5" spans="1:20" x14ac:dyDescent="0.3">
      <c r="B5" t="s">
        <v>12</v>
      </c>
      <c r="P5" t="s">
        <v>13</v>
      </c>
      <c r="T5" t="s">
        <v>14</v>
      </c>
    </row>
    <row r="6" spans="1:20" x14ac:dyDescent="0.3">
      <c r="B6" t="s">
        <v>15</v>
      </c>
      <c r="H6" t="s">
        <v>16</v>
      </c>
      <c r="Q6" t="s">
        <v>17</v>
      </c>
      <c r="T6" t="s">
        <v>18</v>
      </c>
    </row>
    <row r="7" spans="1:20" x14ac:dyDescent="0.3">
      <c r="B7" t="s">
        <v>19</v>
      </c>
      <c r="H7" t="s">
        <v>20</v>
      </c>
      <c r="Q7" t="s">
        <v>21</v>
      </c>
      <c r="T7" t="s">
        <v>21</v>
      </c>
    </row>
    <row r="9" spans="1:20" x14ac:dyDescent="0.3">
      <c r="B9" t="s">
        <v>22</v>
      </c>
      <c r="P9" t="s">
        <v>23</v>
      </c>
    </row>
    <row r="10" spans="1:20" x14ac:dyDescent="0.3">
      <c r="C10" t="s">
        <v>24</v>
      </c>
      <c r="P10" t="s">
        <v>25</v>
      </c>
    </row>
    <row r="11" spans="1:20" x14ac:dyDescent="0.3">
      <c r="P11" t="s">
        <v>26</v>
      </c>
    </row>
    <row r="12" spans="1:20" x14ac:dyDescent="0.3">
      <c r="B12" t="s">
        <v>27</v>
      </c>
      <c r="P12" t="s">
        <v>28</v>
      </c>
    </row>
    <row r="13" spans="1:20" x14ac:dyDescent="0.3">
      <c r="C13" t="s">
        <v>29</v>
      </c>
      <c r="P13" t="s">
        <v>30</v>
      </c>
    </row>
    <row r="14" spans="1:20" x14ac:dyDescent="0.3">
      <c r="Q14" t="s">
        <v>21</v>
      </c>
    </row>
    <row r="15" spans="1:20" x14ac:dyDescent="0.3">
      <c r="B15" t="s">
        <v>31</v>
      </c>
    </row>
    <row r="16" spans="1:20" x14ac:dyDescent="0.3">
      <c r="B16" t="s">
        <v>32</v>
      </c>
      <c r="C16" t="s">
        <v>33</v>
      </c>
      <c r="D16" s="4" t="s">
        <v>34</v>
      </c>
      <c r="P16" t="s">
        <v>35</v>
      </c>
    </row>
    <row r="17" spans="2:17" x14ac:dyDescent="0.3">
      <c r="B17">
        <v>-4</v>
      </c>
      <c r="C17" s="5">
        <f>1-D17</f>
        <v>0.97932663190257563</v>
      </c>
      <c r="D17" s="6">
        <f>NORMSDIST(B17+$B$3)-NORMSDIST(B17-$B$3)</f>
        <v>2.0673368097424327E-2</v>
      </c>
      <c r="E17" s="3">
        <f>+B17+$B$3</f>
        <v>-2.040036015459946</v>
      </c>
      <c r="F17" s="3">
        <f>+B17-$B$3</f>
        <v>-5.959963984540054</v>
      </c>
      <c r="G17" s="5">
        <f>NORMSDIST(E17)</f>
        <v>2.0673369358891983E-2</v>
      </c>
      <c r="H17" s="5">
        <f>NORMSDIST(F17)</f>
        <v>1.261467656483651E-9</v>
      </c>
      <c r="Q17" t="s">
        <v>36</v>
      </c>
    </row>
    <row r="18" spans="2:17" x14ac:dyDescent="0.3">
      <c r="B18">
        <f>+B17+0.5</f>
        <v>-3.5</v>
      </c>
      <c r="C18" s="5">
        <f t="shared" ref="C18:C33" si="0">1-D18</f>
        <v>0.93822423645357333</v>
      </c>
      <c r="D18" s="6">
        <f t="shared" ref="D18:D33" si="1">NORMSDIST(B18+$B$3)-NORMSDIST(B18-$B$3)</f>
        <v>6.1775763546426721E-2</v>
      </c>
      <c r="E18" s="3">
        <f t="shared" ref="E18:E33" si="2">+B18+$B$3</f>
        <v>-1.5400360154599462</v>
      </c>
      <c r="F18" s="3">
        <f t="shared" ref="F18:F33" si="3">+B18-$B$3</f>
        <v>-5.459963984540054</v>
      </c>
      <c r="G18" s="5">
        <f t="shared" ref="G18:H33" si="4">NORMSDIST(E18)</f>
        <v>6.1775787357985751E-2</v>
      </c>
      <c r="H18" s="5">
        <f t="shared" si="4"/>
        <v>2.381155902828285E-8</v>
      </c>
      <c r="Q18" t="s">
        <v>37</v>
      </c>
    </row>
    <row r="19" spans="2:17" x14ac:dyDescent="0.3">
      <c r="B19">
        <f t="shared" ref="B19:B34" si="5">+B18+0.5</f>
        <v>-3</v>
      </c>
      <c r="C19" s="5">
        <f t="shared" si="0"/>
        <v>0.85083876832705618</v>
      </c>
      <c r="D19" s="6">
        <f t="shared" si="1"/>
        <v>0.14916123167294379</v>
      </c>
      <c r="E19" s="3">
        <f t="shared" si="2"/>
        <v>-1.0400360154599462</v>
      </c>
      <c r="F19" s="3">
        <f t="shared" si="3"/>
        <v>-4.959963984540054</v>
      </c>
      <c r="G19" s="5">
        <f t="shared" si="4"/>
        <v>0.14916158420419537</v>
      </c>
      <c r="H19" s="5">
        <f t="shared" si="4"/>
        <v>3.5253125158734872E-7</v>
      </c>
    </row>
    <row r="20" spans="2:17" x14ac:dyDescent="0.3">
      <c r="B20">
        <f t="shared" si="5"/>
        <v>-2.5</v>
      </c>
      <c r="C20" s="5">
        <f t="shared" si="0"/>
        <v>0.70541800111380037</v>
      </c>
      <c r="D20" s="6">
        <f t="shared" si="1"/>
        <v>0.29458199888619963</v>
      </c>
      <c r="E20" s="3">
        <f t="shared" si="2"/>
        <v>-0.54003601545994617</v>
      </c>
      <c r="F20" s="3">
        <f t="shared" si="3"/>
        <v>-4.459963984540054</v>
      </c>
      <c r="G20" s="5">
        <f t="shared" si="4"/>
        <v>0.29458609755754273</v>
      </c>
      <c r="H20" s="5">
        <f t="shared" si="4"/>
        <v>4.0986713431010902E-6</v>
      </c>
      <c r="P20" t="s">
        <v>38</v>
      </c>
      <c r="Q20" t="s">
        <v>39</v>
      </c>
    </row>
    <row r="21" spans="2:17" x14ac:dyDescent="0.3">
      <c r="B21">
        <f t="shared" si="5"/>
        <v>-2</v>
      </c>
      <c r="C21" s="5">
        <f t="shared" si="0"/>
        <v>0.51600527397617491</v>
      </c>
      <c r="D21" s="6">
        <f t="shared" si="1"/>
        <v>0.48399472602382509</v>
      </c>
      <c r="E21" s="3">
        <f t="shared" si="2"/>
        <v>-4.0036015459946173E-2</v>
      </c>
      <c r="F21" s="3">
        <f t="shared" si="3"/>
        <v>-3.959963984540054</v>
      </c>
      <c r="G21" s="5">
        <f t="shared" si="4"/>
        <v>0.4840322065576681</v>
      </c>
      <c r="H21" s="5">
        <f t="shared" si="4"/>
        <v>3.748053384300918E-5</v>
      </c>
      <c r="P21" t="s">
        <v>40</v>
      </c>
      <c r="Q21" t="s">
        <v>41</v>
      </c>
    </row>
    <row r="22" spans="2:17" x14ac:dyDescent="0.3">
      <c r="B22">
        <f t="shared" si="5"/>
        <v>-1.5</v>
      </c>
      <c r="C22" s="5">
        <f t="shared" si="0"/>
        <v>0.32304115977680503</v>
      </c>
      <c r="D22" s="6">
        <f t="shared" si="1"/>
        <v>0.67695884022319497</v>
      </c>
      <c r="E22" s="3">
        <f t="shared" si="2"/>
        <v>0.45996398454005383</v>
      </c>
      <c r="F22" s="3">
        <f t="shared" si="3"/>
        <v>-3.459963984540054</v>
      </c>
      <c r="G22" s="5">
        <f t="shared" si="4"/>
        <v>0.67722896404368282</v>
      </c>
      <c r="H22" s="5">
        <f t="shared" si="4"/>
        <v>2.7012382048782762E-4</v>
      </c>
    </row>
    <row r="23" spans="2:17" x14ac:dyDescent="0.3">
      <c r="B23">
        <f t="shared" si="5"/>
        <v>-1</v>
      </c>
      <c r="C23" s="5">
        <f t="shared" si="0"/>
        <v>0.17007504575308752</v>
      </c>
      <c r="D23" s="6">
        <f t="shared" si="1"/>
        <v>0.82992495424691248</v>
      </c>
      <c r="E23" s="3">
        <f t="shared" si="2"/>
        <v>0.95996398454005383</v>
      </c>
      <c r="F23" s="3">
        <f t="shared" si="3"/>
        <v>-2.959963984540054</v>
      </c>
      <c r="G23" s="5">
        <f t="shared" si="4"/>
        <v>0.83146332928979749</v>
      </c>
      <c r="H23" s="5">
        <f t="shared" si="4"/>
        <v>1.5383750428850083E-3</v>
      </c>
    </row>
    <row r="24" spans="2:17" x14ac:dyDescent="0.3">
      <c r="B24">
        <f t="shared" si="5"/>
        <v>-0.5</v>
      </c>
      <c r="C24" s="5">
        <f t="shared" si="0"/>
        <v>7.9097534160596616E-2</v>
      </c>
      <c r="D24" s="6">
        <f t="shared" si="1"/>
        <v>0.92090246583940338</v>
      </c>
      <c r="E24" s="3">
        <f t="shared" si="2"/>
        <v>1.4599639845400538</v>
      </c>
      <c r="F24" s="3">
        <f t="shared" si="3"/>
        <v>-2.459963984540054</v>
      </c>
      <c r="G24" s="5">
        <f t="shared" si="4"/>
        <v>0.9278500137841198</v>
      </c>
      <c r="H24" s="5">
        <f t="shared" si="4"/>
        <v>6.9475479447163677E-3</v>
      </c>
    </row>
    <row r="25" spans="2:17" x14ac:dyDescent="0.3">
      <c r="B25">
        <f t="shared" si="5"/>
        <v>0</v>
      </c>
      <c r="C25" s="5">
        <f t="shared" si="0"/>
        <v>5.0000000000000044E-2</v>
      </c>
      <c r="D25" s="6">
        <f t="shared" si="1"/>
        <v>0.95</v>
      </c>
      <c r="E25" s="3">
        <f t="shared" si="2"/>
        <v>1.9599639845400538</v>
      </c>
      <c r="F25" s="3">
        <f t="shared" si="3"/>
        <v>-1.9599639845400538</v>
      </c>
      <c r="G25" s="5">
        <f t="shared" si="4"/>
        <v>0.97499999999999998</v>
      </c>
      <c r="H25" s="5">
        <f t="shared" si="4"/>
        <v>2.5000000000000022E-2</v>
      </c>
    </row>
    <row r="26" spans="2:17" x14ac:dyDescent="0.3">
      <c r="B26">
        <f t="shared" si="5"/>
        <v>0.5</v>
      </c>
      <c r="C26" s="5">
        <f t="shared" si="0"/>
        <v>7.9097534160596616E-2</v>
      </c>
      <c r="D26" s="6">
        <f t="shared" si="1"/>
        <v>0.92090246583940338</v>
      </c>
      <c r="E26" s="3">
        <f t="shared" si="2"/>
        <v>2.459963984540054</v>
      </c>
      <c r="F26" s="3">
        <f t="shared" si="3"/>
        <v>-1.4599639845400538</v>
      </c>
      <c r="G26" s="5">
        <f t="shared" si="4"/>
        <v>0.99305245205528359</v>
      </c>
      <c r="H26" s="5">
        <f t="shared" si="4"/>
        <v>7.214998621588016E-2</v>
      </c>
    </row>
    <row r="27" spans="2:17" x14ac:dyDescent="0.3">
      <c r="B27">
        <f t="shared" si="5"/>
        <v>1</v>
      </c>
      <c r="C27" s="5">
        <f t="shared" si="0"/>
        <v>0.17007504575308752</v>
      </c>
      <c r="D27" s="6">
        <f t="shared" si="1"/>
        <v>0.82992495424691248</v>
      </c>
      <c r="E27" s="3">
        <f t="shared" si="2"/>
        <v>2.959963984540054</v>
      </c>
      <c r="F27" s="3">
        <f t="shared" si="3"/>
        <v>-0.95996398454005383</v>
      </c>
      <c r="G27" s="5">
        <f t="shared" si="4"/>
        <v>0.99846162495711499</v>
      </c>
      <c r="H27" s="5">
        <f t="shared" si="4"/>
        <v>0.16853667071020254</v>
      </c>
    </row>
    <row r="28" spans="2:17" x14ac:dyDescent="0.3">
      <c r="B28">
        <f t="shared" si="5"/>
        <v>1.5</v>
      </c>
      <c r="C28" s="5">
        <f t="shared" si="0"/>
        <v>0.32304115977680503</v>
      </c>
      <c r="D28" s="6">
        <f t="shared" si="1"/>
        <v>0.67695884022319497</v>
      </c>
      <c r="E28" s="3">
        <f t="shared" si="2"/>
        <v>3.459963984540054</v>
      </c>
      <c r="F28" s="3">
        <f t="shared" si="3"/>
        <v>-0.45996398454005383</v>
      </c>
      <c r="G28" s="5">
        <f t="shared" si="4"/>
        <v>0.99972987617951214</v>
      </c>
      <c r="H28" s="5">
        <f t="shared" si="4"/>
        <v>0.32277103595631718</v>
      </c>
    </row>
    <row r="29" spans="2:17" x14ac:dyDescent="0.3">
      <c r="B29">
        <f t="shared" si="5"/>
        <v>2</v>
      </c>
      <c r="C29" s="5">
        <f t="shared" si="0"/>
        <v>0.51600527397617491</v>
      </c>
      <c r="D29" s="6">
        <f t="shared" si="1"/>
        <v>0.48399472602382509</v>
      </c>
      <c r="E29" s="3">
        <f t="shared" si="2"/>
        <v>3.959963984540054</v>
      </c>
      <c r="F29" s="3">
        <f t="shared" si="3"/>
        <v>4.0036015459946173E-2</v>
      </c>
      <c r="G29" s="5">
        <f t="shared" si="4"/>
        <v>0.999962519466157</v>
      </c>
      <c r="H29" s="5">
        <f t="shared" si="4"/>
        <v>0.5159677934423319</v>
      </c>
    </row>
    <row r="30" spans="2:17" x14ac:dyDescent="0.3">
      <c r="B30">
        <f>+B29+0.5</f>
        <v>2.5</v>
      </c>
      <c r="C30" s="5">
        <f t="shared" si="0"/>
        <v>0.70541800111380037</v>
      </c>
      <c r="D30" s="6">
        <f t="shared" si="1"/>
        <v>0.29458199888619963</v>
      </c>
      <c r="E30" s="3">
        <f t="shared" si="2"/>
        <v>4.459963984540054</v>
      </c>
      <c r="F30" s="3">
        <f t="shared" si="3"/>
        <v>0.54003601545994617</v>
      </c>
      <c r="G30" s="5">
        <f t="shared" si="4"/>
        <v>0.9999959013286569</v>
      </c>
      <c r="H30" s="5">
        <f t="shared" si="4"/>
        <v>0.70541390244245727</v>
      </c>
    </row>
    <row r="31" spans="2:17" x14ac:dyDescent="0.3">
      <c r="B31">
        <f t="shared" si="5"/>
        <v>3</v>
      </c>
      <c r="C31" s="5">
        <f t="shared" si="0"/>
        <v>0.85083876832705629</v>
      </c>
      <c r="D31" s="6">
        <f t="shared" si="1"/>
        <v>0.14916123167294371</v>
      </c>
      <c r="E31" s="3">
        <f t="shared" si="2"/>
        <v>4.959963984540054</v>
      </c>
      <c r="F31" s="3">
        <f t="shared" si="3"/>
        <v>1.0400360154599462</v>
      </c>
      <c r="G31" s="5">
        <f t="shared" si="4"/>
        <v>0.99999964746874836</v>
      </c>
      <c r="H31" s="5">
        <f t="shared" si="4"/>
        <v>0.85083841579580466</v>
      </c>
    </row>
    <row r="32" spans="2:17" x14ac:dyDescent="0.3">
      <c r="B32">
        <f t="shared" si="5"/>
        <v>3.5</v>
      </c>
      <c r="C32" s="5">
        <f t="shared" si="0"/>
        <v>0.93822423645357333</v>
      </c>
      <c r="D32" s="6">
        <f t="shared" si="1"/>
        <v>6.1775763546426665E-2</v>
      </c>
      <c r="E32" s="3">
        <f t="shared" si="2"/>
        <v>5.459963984540054</v>
      </c>
      <c r="F32" s="3">
        <f t="shared" si="3"/>
        <v>1.5400360154599462</v>
      </c>
      <c r="G32" s="5">
        <f t="shared" si="4"/>
        <v>0.99999997618844094</v>
      </c>
      <c r="H32" s="5">
        <f t="shared" si="4"/>
        <v>0.93822421264201428</v>
      </c>
    </row>
    <row r="33" spans="2:15" x14ac:dyDescent="0.3">
      <c r="B33">
        <f t="shared" si="5"/>
        <v>4</v>
      </c>
      <c r="C33" s="5">
        <f t="shared" si="0"/>
        <v>0.97932663190257574</v>
      </c>
      <c r="D33" s="6">
        <f t="shared" si="1"/>
        <v>2.0673368097424261E-2</v>
      </c>
      <c r="E33" s="3">
        <f t="shared" si="2"/>
        <v>5.959963984540054</v>
      </c>
      <c r="F33" s="3">
        <f t="shared" si="3"/>
        <v>2.040036015459946</v>
      </c>
      <c r="G33" s="5">
        <f t="shared" si="4"/>
        <v>0.99999999873853229</v>
      </c>
      <c r="H33" s="5">
        <f t="shared" si="4"/>
        <v>0.97932663064110803</v>
      </c>
    </row>
    <row r="40" spans="2:15" x14ac:dyDescent="0.3">
      <c r="N40" t="s">
        <v>42</v>
      </c>
    </row>
    <row r="41" spans="2:15" x14ac:dyDescent="0.3">
      <c r="B41" t="s">
        <v>43</v>
      </c>
      <c r="C41" s="7" t="str">
        <f ca="1">IF(RAND()&gt;0.5,"x","y")</f>
        <v>x</v>
      </c>
      <c r="D41" s="7" t="str">
        <f t="shared" ref="D41:L41" ca="1" si="6">IF(RAND()&gt;0.5,"x","y")</f>
        <v>x</v>
      </c>
      <c r="E41" s="7" t="str">
        <f t="shared" ca="1" si="6"/>
        <v>y</v>
      </c>
      <c r="F41" s="7" t="str">
        <f t="shared" ca="1" si="6"/>
        <v>y</v>
      </c>
      <c r="G41" s="7" t="str">
        <f t="shared" ca="1" si="6"/>
        <v>y</v>
      </c>
      <c r="H41" s="7" t="str">
        <f t="shared" ca="1" si="6"/>
        <v>x</v>
      </c>
      <c r="I41" s="7" t="str">
        <f t="shared" ca="1" si="6"/>
        <v>x</v>
      </c>
      <c r="J41" s="7" t="str">
        <f t="shared" ca="1" si="6"/>
        <v>y</v>
      </c>
      <c r="K41" s="7" t="str">
        <f t="shared" ca="1" si="6"/>
        <v>y</v>
      </c>
      <c r="L41" s="7" t="str">
        <f t="shared" ca="1" si="6"/>
        <v>x</v>
      </c>
      <c r="N41">
        <v>1</v>
      </c>
      <c r="O41">
        <v>9</v>
      </c>
    </row>
    <row r="42" spans="2:15" x14ac:dyDescent="0.3">
      <c r="B42" t="s">
        <v>44</v>
      </c>
      <c r="C42" s="7" t="str">
        <f ca="1">IF(RAND()&gt;0.3,"x","y")</f>
        <v>x</v>
      </c>
      <c r="D42" s="7" t="str">
        <f t="shared" ref="D42:L42" ca="1" si="7">IF(RAND()&gt;0.3,"x","y")</f>
        <v>y</v>
      </c>
      <c r="E42" s="7" t="str">
        <f t="shared" ca="1" si="7"/>
        <v>x</v>
      </c>
      <c r="F42" s="7" t="str">
        <f t="shared" ca="1" si="7"/>
        <v>y</v>
      </c>
      <c r="G42" s="7" t="str">
        <f t="shared" ca="1" si="7"/>
        <v>x</v>
      </c>
      <c r="H42" s="7" t="str">
        <f t="shared" ca="1" si="7"/>
        <v>x</v>
      </c>
      <c r="I42" s="7" t="str">
        <f t="shared" ca="1" si="7"/>
        <v>x</v>
      </c>
      <c r="J42" s="7" t="str">
        <f t="shared" ca="1" si="7"/>
        <v>x</v>
      </c>
      <c r="K42" s="7" t="str">
        <f t="shared" ca="1" si="7"/>
        <v>x</v>
      </c>
      <c r="L42" s="7" t="str">
        <f t="shared" ca="1" si="7"/>
        <v>x</v>
      </c>
      <c r="N42" s="8" t="s">
        <v>45</v>
      </c>
    </row>
  </sheetData>
  <conditionalFormatting sqref="C41:L41">
    <cfRule type="expression" dxfId="1" priority="2">
      <formula>OR(COUNTIF($C$41:$L$41,"x")&lt;=1,COUNTIF($C$41:$L$41,"x")&gt;=9)</formula>
    </cfRule>
  </conditionalFormatting>
  <conditionalFormatting sqref="C42:L42">
    <cfRule type="expression" dxfId="0" priority="1">
      <formula>COUNTIF($C$42:$L$42,"x")=5</formula>
    </cfRule>
  </conditionalFormatting>
  <dataValidations count="1">
    <dataValidation type="list" allowBlank="1" showInputMessage="1" showErrorMessage="1" sqref="B2">
      <formula1>".5%, 1%, 2.5%, 5%, 10%, 15%"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Power Curves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Frizzell</dc:creator>
  <cp:lastModifiedBy>Veronique Frizzell</cp:lastModifiedBy>
  <dcterms:created xsi:type="dcterms:W3CDTF">2015-10-04T23:26:34Z</dcterms:created>
  <dcterms:modified xsi:type="dcterms:W3CDTF">2015-10-05T01:11:46Z</dcterms:modified>
</cp:coreProperties>
</file>